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hidePivotFieldList="1"/>
  <bookViews>
    <workbookView xWindow="0" yWindow="0" windowWidth="20730" windowHeight="11760" tabRatio="855" firstSheet="1" activeTab="1"/>
  </bookViews>
  <sheets>
    <sheet name="calculations" sheetId="2" state="hidden" r:id="rId1"/>
    <sheet name="Annexe I - BMW Generation" sheetId="5" r:id="rId2"/>
  </sheets>
  <definedNames>
    <definedName name="ChartDates">CHOOSE(ChartTable,#REF!,#REF!)</definedName>
    <definedName name="ChartTable">IF(PlotChoice="GAS",1,2)</definedName>
    <definedName name="ChartVals">CHOOSE(ChartTable,#REF!,#REF!)</definedName>
    <definedName name="PlotChoice">#REF!</definedName>
    <definedName name="_xlnm.Print_Area" localSheetId="1">'Annexe I - BMW Generation'!$A$1:$N$47</definedName>
    <definedName name="StartMileage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5" l="1"/>
  <c r="K11" i="5"/>
  <c r="J36" i="5"/>
  <c r="J35" i="5"/>
  <c r="J46" i="5"/>
  <c r="J45" i="5"/>
  <c r="J44" i="5"/>
  <c r="J43" i="5"/>
  <c r="J42" i="5"/>
  <c r="J41" i="5"/>
  <c r="J31" i="5"/>
  <c r="J30" i="5"/>
  <c r="J29" i="5"/>
  <c r="J28" i="5"/>
  <c r="J24" i="5"/>
  <c r="J23" i="5"/>
  <c r="J22" i="5"/>
  <c r="J21" i="5"/>
  <c r="J17" i="5"/>
  <c r="J16" i="5"/>
  <c r="J15" i="5"/>
  <c r="J14" i="5"/>
  <c r="J13" i="5"/>
  <c r="J12" i="5"/>
  <c r="J11" i="5"/>
  <c r="I46" i="5"/>
  <c r="I45" i="5"/>
  <c r="I36" i="5"/>
  <c r="I35" i="5"/>
  <c r="I44" i="5"/>
  <c r="I43" i="5"/>
  <c r="I42" i="5"/>
  <c r="I41" i="5"/>
  <c r="I31" i="5"/>
  <c r="I30" i="5"/>
  <c r="I29" i="5"/>
  <c r="I28" i="5"/>
  <c r="I22" i="5"/>
  <c r="I23" i="5"/>
  <c r="I24" i="5"/>
  <c r="I21" i="5"/>
  <c r="I12" i="5"/>
  <c r="I13" i="5"/>
  <c r="I14" i="5"/>
  <c r="I15" i="5"/>
  <c r="I16" i="5"/>
  <c r="I17" i="5"/>
  <c r="I11" i="5"/>
  <c r="M46" i="5"/>
  <c r="K46" i="5"/>
  <c r="M45" i="5"/>
  <c r="K45" i="5"/>
  <c r="M44" i="5"/>
  <c r="K44" i="5"/>
  <c r="M43" i="5"/>
  <c r="K43" i="5"/>
  <c r="M42" i="5"/>
  <c r="K42" i="5"/>
  <c r="M41" i="5"/>
  <c r="K41" i="5"/>
  <c r="M36" i="5"/>
  <c r="K36" i="5"/>
  <c r="M35" i="5"/>
  <c r="K35" i="5"/>
  <c r="M31" i="5"/>
  <c r="K31" i="5"/>
  <c r="M30" i="5"/>
  <c r="K30" i="5"/>
  <c r="M29" i="5"/>
  <c r="K29" i="5"/>
  <c r="M28" i="5"/>
  <c r="K28" i="5"/>
  <c r="M24" i="5"/>
  <c r="K24" i="5"/>
  <c r="M23" i="5"/>
  <c r="K23" i="5"/>
  <c r="M22" i="5"/>
  <c r="K22" i="5"/>
  <c r="M21" i="5"/>
  <c r="K21" i="5"/>
  <c r="M17" i="5"/>
  <c r="K17" i="5"/>
  <c r="M16" i="5"/>
  <c r="K16" i="5"/>
  <c r="M15" i="5"/>
  <c r="K15" i="5"/>
  <c r="M14" i="5"/>
  <c r="K14" i="5"/>
  <c r="M13" i="5"/>
  <c r="K13" i="5"/>
  <c r="M12" i="5"/>
  <c r="K12" i="5"/>
  <c r="C6" i="2"/>
  <c r="C5" i="2"/>
  <c r="C4" i="2"/>
</calcChain>
</file>

<file path=xl/sharedStrings.xml><?xml version="1.0" encoding="utf-8"?>
<sst xmlns="http://schemas.openxmlformats.org/spreadsheetml/2006/main" count="106" uniqueCount="43">
  <si>
    <t>GAS</t>
  </si>
  <si>
    <t>MAINT.</t>
  </si>
  <si>
    <t>LOAN</t>
  </si>
  <si>
    <t>***This Sheet Should Remain Hidden***</t>
  </si>
  <si>
    <t>Blue Bag</t>
  </si>
  <si>
    <t xml:space="preserve">DH-District Hospital </t>
  </si>
  <si>
    <t>SDH-Sub-Divisional Hospital</t>
  </si>
  <si>
    <t>SGH</t>
  </si>
  <si>
    <t xml:space="preserve">RH-Rural Hospital </t>
  </si>
  <si>
    <t>BPHC</t>
  </si>
  <si>
    <t>PHC</t>
  </si>
  <si>
    <t>50 - 100 Beds (RH)</t>
  </si>
  <si>
    <t>&gt; 101 - 300 Beds (SGH)</t>
  </si>
  <si>
    <t>&gt; 300 Beds (DH)</t>
  </si>
  <si>
    <t>Small (&lt; 50 Beds)</t>
  </si>
  <si>
    <t>Medium (50 - 100 Beds)</t>
  </si>
  <si>
    <t>Large (101 - 300 Beds)</t>
  </si>
  <si>
    <t>Very Large (&gt; 300 Beds)</t>
  </si>
  <si>
    <t>Hospital</t>
  </si>
  <si>
    <t>Maternity Homes</t>
  </si>
  <si>
    <t>Eye</t>
  </si>
  <si>
    <t>Dental</t>
  </si>
  <si>
    <t>Infectious Disease</t>
  </si>
  <si>
    <t>Leprosy</t>
  </si>
  <si>
    <t>Cancer</t>
  </si>
  <si>
    <t>TB</t>
  </si>
  <si>
    <t>GOVERNMENT</t>
  </si>
  <si>
    <t>OTHER GOVERNMENT</t>
  </si>
  <si>
    <t>PRIVATE</t>
  </si>
  <si>
    <t>MUNICIPALITY</t>
  </si>
  <si>
    <t xml:space="preserve">Wastes contains 
Category-1,3,5 and 6 </t>
  </si>
  <si>
    <t>Wastes contains 
Category-4</t>
  </si>
  <si>
    <t>Black Bag</t>
  </si>
  <si>
    <t>WASTE CATEGORY</t>
  </si>
  <si>
    <t>Yellow Bag/ 
30 beds/day</t>
  </si>
  <si>
    <t>Wastes contains 
Category- 7</t>
  </si>
  <si>
    <t>Sharps Box</t>
  </si>
  <si>
    <t>N/A</t>
  </si>
  <si>
    <t>MCH (Medical College &amp; Hospital)</t>
  </si>
  <si>
    <t>&lt; 50 Beds (BPHC) Block Primary Health Centre</t>
  </si>
  <si>
    <t>SPECIALTY</t>
  </si>
  <si>
    <t>Total Waste Generated</t>
  </si>
  <si>
    <t>A. Bedded Facilities per Bed per Day | Average BMW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</si>
</sst>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20" x14ac:knownFonts="1">
    <font>
      <sz val="12"/>
      <color theme="1" tint="0.1499374370555742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4"/>
      <color theme="2"/>
      <name val="Calibri"/>
      <family val="2"/>
      <scheme val="minor"/>
    </font>
    <font>
      <sz val="28"/>
      <color theme="4"/>
      <name val="Calibri"/>
      <family val="2"/>
      <scheme val="minor"/>
    </font>
    <font>
      <sz val="22"/>
      <color theme="1" tint="0.14993743705557422"/>
      <name val="Calibri"/>
      <family val="2"/>
      <scheme val="major"/>
    </font>
    <font>
      <sz val="10"/>
      <color theme="3"/>
      <name val="Calibri"/>
      <family val="2"/>
      <scheme val="minor"/>
    </font>
    <font>
      <sz val="12"/>
      <color theme="1" tint="0.14993743705557422"/>
      <name val="Cambria"/>
      <family val="1"/>
    </font>
    <font>
      <sz val="10"/>
      <color theme="1" tint="0.14993743705557422"/>
      <name val="Cambria"/>
      <family val="1"/>
    </font>
    <font>
      <sz val="11"/>
      <color theme="1" tint="0.14993743705557422"/>
      <name val="Cambria"/>
      <family val="1"/>
    </font>
    <font>
      <b/>
      <sz val="14"/>
      <color theme="1" tint="0.14993743705557422"/>
      <name val="Cambria"/>
      <family val="1"/>
    </font>
    <font>
      <sz val="8"/>
      <color theme="1" tint="0.249977111117893"/>
      <name val="Cambria"/>
      <family val="1"/>
    </font>
    <font>
      <b/>
      <sz val="14"/>
      <color theme="0" tint="-4.9989318521683403E-2"/>
      <name val="Cambria"/>
      <family val="1"/>
    </font>
    <font>
      <sz val="9"/>
      <color theme="0"/>
      <name val="Cambria"/>
      <family val="1"/>
    </font>
    <font>
      <sz val="9"/>
      <color theme="1" tint="0.499984740745262"/>
      <name val="Cambria"/>
      <family val="1"/>
    </font>
    <font>
      <b/>
      <sz val="10"/>
      <color theme="1" tint="0.14993743705557422"/>
      <name val="Cambria"/>
      <family val="1"/>
    </font>
    <font>
      <b/>
      <sz val="16"/>
      <color rgb="FF00B050"/>
      <name val="Cambria"/>
      <family val="1"/>
    </font>
    <font>
      <sz val="10"/>
      <color theme="4" tint="-0.249977111117893"/>
      <name val="Cambria"/>
      <family val="1"/>
    </font>
    <font>
      <b/>
      <sz val="12"/>
      <color theme="4" tint="-0.249977111117893"/>
      <name val="Cambria"/>
      <family val="1"/>
    </font>
    <font>
      <sz val="12"/>
      <color theme="4" tint="-0.249977111117893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EB5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7"/>
      </bottom>
      <diagonal/>
    </border>
    <border>
      <left/>
      <right/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/>
      <top/>
      <bottom style="thin">
        <color theme="7"/>
      </bottom>
      <diagonal/>
    </border>
    <border>
      <left/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/>
      <diagonal/>
    </border>
    <border>
      <left style="medium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medium">
        <color rgb="FF00B050"/>
      </top>
      <bottom style="thin">
        <color theme="7"/>
      </bottom>
      <diagonal/>
    </border>
    <border>
      <left style="medium">
        <color theme="7"/>
      </left>
      <right/>
      <top style="medium">
        <color rgb="FF00B050"/>
      </top>
      <bottom style="thin">
        <color theme="7"/>
      </bottom>
      <diagonal/>
    </border>
    <border>
      <left/>
      <right style="medium">
        <color rgb="FF00B050"/>
      </right>
      <top style="medium">
        <color rgb="FF00B050"/>
      </top>
      <bottom style="thin">
        <color theme="7"/>
      </bottom>
      <diagonal/>
    </border>
    <border>
      <left style="medium">
        <color rgb="FF00B050"/>
      </left>
      <right/>
      <top/>
      <bottom style="medium">
        <color theme="7"/>
      </bottom>
      <diagonal/>
    </border>
    <border>
      <left/>
      <right style="medium">
        <color rgb="FF00B050"/>
      </right>
      <top style="thin">
        <color theme="7"/>
      </top>
      <bottom/>
      <diagonal/>
    </border>
    <border>
      <left style="medium">
        <color rgb="FF00B050"/>
      </left>
      <right/>
      <top/>
      <bottom style="thin">
        <color theme="7"/>
      </bottom>
      <diagonal/>
    </border>
    <border>
      <left/>
      <right style="medium">
        <color rgb="FF00B050"/>
      </right>
      <top style="medium">
        <color theme="7"/>
      </top>
      <bottom style="thin">
        <color theme="7"/>
      </bottom>
      <diagonal/>
    </border>
    <border>
      <left/>
      <right style="medium">
        <color rgb="FF00B050"/>
      </right>
      <top/>
      <bottom style="thin">
        <color theme="7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theme="7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thin">
        <color theme="7"/>
      </top>
      <bottom style="medium">
        <color rgb="FF00B050"/>
      </bottom>
      <diagonal/>
    </border>
    <border>
      <left/>
      <right style="medium">
        <color rgb="FF00B050"/>
      </right>
      <top style="thin">
        <color theme="7"/>
      </top>
      <bottom style="medium">
        <color rgb="FF00B050"/>
      </bottom>
      <diagonal/>
    </border>
    <border>
      <left style="medium">
        <color rgb="FF00B050"/>
      </left>
      <right/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 style="medium">
        <color rgb="FF00B050"/>
      </bottom>
      <diagonal/>
    </border>
    <border>
      <left style="thin">
        <color theme="7"/>
      </left>
      <right style="medium">
        <color rgb="FF00B050"/>
      </right>
      <top style="medium">
        <color rgb="FF00B050"/>
      </top>
      <bottom style="thin">
        <color theme="7"/>
      </bottom>
      <diagonal/>
    </border>
    <border>
      <left style="thin">
        <color theme="7"/>
      </left>
      <right style="medium">
        <color rgb="FF00B050"/>
      </right>
      <top style="thin">
        <color theme="7"/>
      </top>
      <bottom style="medium">
        <color rgb="FF00B050"/>
      </bottom>
      <diagonal/>
    </border>
  </borders>
  <cellStyleXfs count="8">
    <xf numFmtId="0" fontId="0" fillId="2" borderId="0">
      <alignment horizontal="left" vertical="center"/>
    </xf>
    <xf numFmtId="0" fontId="5" fillId="0" borderId="0" applyNumberFormat="0" applyFill="0" applyBorder="0" applyAlignment="0" applyProtection="0"/>
    <xf numFmtId="3" fontId="1" fillId="0" borderId="0" applyFont="0" applyFill="0" applyBorder="0" applyProtection="0">
      <alignment horizontal="left" vertical="center"/>
    </xf>
    <xf numFmtId="164" fontId="1" fillId="0" borderId="0" applyFon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3" fillId="3" borderId="1" applyNumberFormat="0" applyBorder="0" applyProtection="0">
      <alignment horizontal="center" vertical="center"/>
    </xf>
    <xf numFmtId="0" fontId="2" fillId="2" borderId="0" applyFon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/>
  </cellStyleXfs>
  <cellXfs count="57">
    <xf numFmtId="0" fontId="0" fillId="2" borderId="0" xfId="0">
      <alignment horizontal="left" vertical="center"/>
    </xf>
    <xf numFmtId="0" fontId="0" fillId="2" borderId="0" xfId="0">
      <alignment horizontal="left" vertical="center"/>
    </xf>
    <xf numFmtId="0" fontId="7" fillId="2" borderId="0" xfId="0" applyFont="1" applyProtection="1">
      <alignment horizontal="left" vertical="center"/>
      <protection hidden="1"/>
    </xf>
    <xf numFmtId="0" fontId="13" fillId="8" borderId="14" xfId="0" applyFont="1" applyFill="1" applyBorder="1" applyAlignment="1" applyProtection="1">
      <alignment horizontal="center" vertical="center" wrapText="1"/>
      <protection hidden="1"/>
    </xf>
    <xf numFmtId="0" fontId="13" fillId="7" borderId="12" xfId="0" applyFont="1" applyFill="1" applyBorder="1" applyAlignment="1" applyProtection="1">
      <alignment horizontal="center" vertical="center" wrapText="1"/>
      <protection hidden="1"/>
    </xf>
    <xf numFmtId="0" fontId="13" fillId="5" borderId="12" xfId="0" applyFont="1" applyFill="1" applyBorder="1" applyAlignment="1" applyProtection="1">
      <alignment horizontal="center" vertical="center" wrapText="1"/>
      <protection hidden="1"/>
    </xf>
    <xf numFmtId="0" fontId="14" fillId="4" borderId="15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Border="1" applyAlignment="1" applyProtection="1">
      <alignment horizontal="center" vertical="center" wrapText="1"/>
      <protection hidden="1"/>
    </xf>
    <xf numFmtId="0" fontId="19" fillId="2" borderId="0" xfId="0" applyFont="1" applyBorder="1" applyAlignment="1" applyProtection="1">
      <alignment horizontal="center" vertical="center"/>
      <protection hidden="1"/>
    </xf>
    <xf numFmtId="0" fontId="11" fillId="2" borderId="9" xfId="0" applyFont="1" applyBorder="1" applyAlignment="1" applyProtection="1">
      <alignment horizontal="center" vertical="center" wrapText="1"/>
      <protection hidden="1"/>
    </xf>
    <xf numFmtId="0" fontId="11" fillId="2" borderId="10" xfId="0" applyFont="1" applyBorder="1" applyAlignment="1" applyProtection="1">
      <alignment horizontal="center" vertical="center" wrapText="1"/>
      <protection hidden="1"/>
    </xf>
    <xf numFmtId="0" fontId="11" fillId="2" borderId="17" xfId="0" applyFont="1" applyBorder="1" applyAlignment="1" applyProtection="1">
      <alignment horizontal="center" vertical="center" wrapText="1"/>
      <protection hidden="1"/>
    </xf>
    <xf numFmtId="165" fontId="15" fillId="2" borderId="27" xfId="0" applyNumberFormat="1" applyFont="1" applyBorder="1" applyAlignment="1" applyProtection="1">
      <alignment horizontal="left" vertical="center" indent="2"/>
      <protection hidden="1"/>
    </xf>
    <xf numFmtId="165" fontId="8" fillId="2" borderId="3" xfId="0" applyNumberFormat="1" applyFont="1" applyBorder="1" applyAlignment="1" applyProtection="1">
      <alignment horizontal="center" vertical="center"/>
      <protection hidden="1"/>
    </xf>
    <xf numFmtId="165" fontId="10" fillId="2" borderId="4" xfId="0" applyNumberFormat="1" applyFont="1" applyBorder="1" applyAlignment="1" applyProtection="1">
      <alignment horizontal="center" vertical="center"/>
      <protection hidden="1"/>
    </xf>
    <xf numFmtId="165" fontId="7" fillId="2" borderId="7" xfId="0" applyNumberFormat="1" applyFont="1" applyBorder="1" applyAlignment="1" applyProtection="1">
      <alignment horizontal="center" vertical="center"/>
      <protection hidden="1"/>
    </xf>
    <xf numFmtId="165" fontId="7" fillId="2" borderId="3" xfId="0" applyNumberFormat="1" applyFont="1" applyBorder="1" applyAlignment="1" applyProtection="1">
      <alignment horizontal="center" vertical="center"/>
      <protection hidden="1"/>
    </xf>
    <xf numFmtId="165" fontId="7" fillId="2" borderId="19" xfId="0" applyNumberFormat="1" applyFont="1" applyBorder="1" applyAlignment="1" applyProtection="1">
      <alignment horizontal="center" vertical="center"/>
      <protection hidden="1"/>
    </xf>
    <xf numFmtId="165" fontId="15" fillId="2" borderId="18" xfId="0" applyNumberFormat="1" applyFont="1" applyBorder="1" applyAlignment="1" applyProtection="1">
      <alignment horizontal="left" vertical="center" indent="2"/>
      <protection hidden="1"/>
    </xf>
    <xf numFmtId="165" fontId="8" fillId="2" borderId="2" xfId="0" applyNumberFormat="1" applyFont="1" applyBorder="1" applyAlignment="1" applyProtection="1">
      <alignment horizontal="center" vertical="center"/>
      <protection hidden="1"/>
    </xf>
    <xf numFmtId="165" fontId="10" fillId="2" borderId="6" xfId="0" applyNumberFormat="1" applyFont="1" applyBorder="1" applyAlignment="1" applyProtection="1">
      <alignment horizontal="center" vertical="center"/>
      <protection hidden="1"/>
    </xf>
    <xf numFmtId="165" fontId="7" fillId="2" borderId="5" xfId="0" applyNumberFormat="1" applyFont="1" applyBorder="1" applyAlignment="1" applyProtection="1">
      <alignment horizontal="center" vertical="center"/>
      <protection hidden="1"/>
    </xf>
    <xf numFmtId="165" fontId="7" fillId="2" borderId="2" xfId="0" applyNumberFormat="1" applyFont="1" applyBorder="1" applyAlignment="1" applyProtection="1">
      <alignment horizontal="center" vertical="center"/>
      <protection hidden="1"/>
    </xf>
    <xf numFmtId="165" fontId="7" fillId="2" borderId="20" xfId="0" applyNumberFormat="1" applyFont="1" applyBorder="1" applyAlignment="1" applyProtection="1">
      <alignment horizontal="center" vertical="center"/>
      <protection hidden="1"/>
    </xf>
    <xf numFmtId="165" fontId="15" fillId="2" borderId="21" xfId="0" applyNumberFormat="1" applyFont="1" applyBorder="1" applyAlignment="1" applyProtection="1">
      <alignment horizontal="left" vertical="center" indent="2"/>
      <protection hidden="1"/>
    </xf>
    <xf numFmtId="165" fontId="8" fillId="2" borderId="22" xfId="0" applyNumberFormat="1" applyFont="1" applyBorder="1" applyAlignment="1" applyProtection="1">
      <alignment horizontal="center" vertical="center"/>
      <protection hidden="1"/>
    </xf>
    <xf numFmtId="165" fontId="10" fillId="2" borderId="28" xfId="0" applyNumberFormat="1" applyFont="1" applyBorder="1" applyAlignment="1" applyProtection="1">
      <alignment horizontal="center" vertical="center"/>
      <protection hidden="1"/>
    </xf>
    <xf numFmtId="165" fontId="7" fillId="2" borderId="23" xfId="0" applyNumberFormat="1" applyFont="1" applyBorder="1" applyAlignment="1" applyProtection="1">
      <alignment horizontal="center" vertical="center"/>
      <protection hidden="1"/>
    </xf>
    <xf numFmtId="165" fontId="7" fillId="2" borderId="22" xfId="0" applyNumberFormat="1" applyFont="1" applyBorder="1" applyAlignment="1" applyProtection="1">
      <alignment horizontal="center" vertical="center"/>
      <protection hidden="1"/>
    </xf>
    <xf numFmtId="165" fontId="7" fillId="2" borderId="24" xfId="0" applyNumberFormat="1" applyFont="1" applyBorder="1" applyAlignment="1" applyProtection="1">
      <alignment horizontal="center" vertical="center"/>
      <protection hidden="1"/>
    </xf>
    <xf numFmtId="0" fontId="7" fillId="2" borderId="0" xfId="0" applyFont="1" applyAlignment="1" applyProtection="1">
      <alignment horizontal="center" vertical="center"/>
      <protection hidden="1"/>
    </xf>
    <xf numFmtId="165" fontId="10" fillId="2" borderId="3" xfId="0" applyNumberFormat="1" applyFont="1" applyBorder="1" applyAlignment="1" applyProtection="1">
      <alignment horizontal="center" vertical="center"/>
      <protection hidden="1"/>
    </xf>
    <xf numFmtId="165" fontId="9" fillId="2" borderId="7" xfId="0" applyNumberFormat="1" applyFont="1" applyBorder="1" applyAlignment="1" applyProtection="1">
      <alignment horizontal="center" vertical="center"/>
      <protection hidden="1"/>
    </xf>
    <xf numFmtId="165" fontId="9" fillId="2" borderId="3" xfId="0" applyNumberFormat="1" applyFont="1" applyBorder="1" applyAlignment="1" applyProtection="1">
      <alignment horizontal="center" vertical="center"/>
      <protection hidden="1"/>
    </xf>
    <xf numFmtId="165" fontId="9" fillId="2" borderId="19" xfId="0" applyNumberFormat="1" applyFont="1" applyBorder="1" applyAlignment="1" applyProtection="1">
      <alignment horizontal="center" vertical="center"/>
      <protection hidden="1"/>
    </xf>
    <xf numFmtId="165" fontId="10" fillId="2" borderId="2" xfId="0" applyNumberFormat="1" applyFont="1" applyBorder="1" applyAlignment="1" applyProtection="1">
      <alignment horizontal="center" vertical="center"/>
      <protection hidden="1"/>
    </xf>
    <xf numFmtId="165" fontId="9" fillId="2" borderId="5" xfId="0" applyNumberFormat="1" applyFont="1" applyBorder="1" applyAlignment="1" applyProtection="1">
      <alignment horizontal="center" vertical="center"/>
      <protection hidden="1"/>
    </xf>
    <xf numFmtId="165" fontId="9" fillId="2" borderId="2" xfId="0" applyNumberFormat="1" applyFont="1" applyBorder="1" applyAlignment="1" applyProtection="1">
      <alignment horizontal="center" vertical="center"/>
      <protection hidden="1"/>
    </xf>
    <xf numFmtId="165" fontId="9" fillId="2" borderId="20" xfId="0" applyNumberFormat="1" applyFont="1" applyBorder="1" applyAlignment="1" applyProtection="1">
      <alignment horizontal="center" vertical="center"/>
      <protection hidden="1"/>
    </xf>
    <xf numFmtId="165" fontId="10" fillId="2" borderId="22" xfId="0" applyNumberFormat="1" applyFont="1" applyBorder="1" applyAlignment="1" applyProtection="1">
      <alignment horizontal="center" vertical="center"/>
      <protection hidden="1"/>
    </xf>
    <xf numFmtId="165" fontId="9" fillId="2" borderId="23" xfId="0" applyNumberFormat="1" applyFont="1" applyBorder="1" applyAlignment="1" applyProtection="1">
      <alignment horizontal="center" vertical="center"/>
      <protection hidden="1"/>
    </xf>
    <xf numFmtId="165" fontId="9" fillId="2" borderId="22" xfId="0" applyNumberFormat="1" applyFont="1" applyBorder="1" applyAlignment="1" applyProtection="1">
      <alignment horizontal="center" vertical="center"/>
      <protection hidden="1"/>
    </xf>
    <xf numFmtId="165" fontId="9" fillId="2" borderId="24" xfId="0" applyNumberFormat="1" applyFont="1" applyBorder="1" applyAlignment="1" applyProtection="1">
      <alignment horizontal="center" vertical="center"/>
      <protection hidden="1"/>
    </xf>
    <xf numFmtId="0" fontId="13" fillId="8" borderId="12" xfId="0" applyFont="1" applyFill="1" applyBorder="1" applyAlignment="1" applyProtection="1">
      <alignment horizontal="center" vertical="center" wrapText="1"/>
      <protection hidden="1"/>
    </xf>
    <xf numFmtId="0" fontId="19" fillId="2" borderId="22" xfId="0" applyFont="1" applyBorder="1" applyAlignment="1" applyProtection="1">
      <alignment horizontal="center" vertical="center" wrapText="1"/>
      <protection hidden="1"/>
    </xf>
    <xf numFmtId="0" fontId="19" fillId="2" borderId="22" xfId="0" applyFont="1" applyBorder="1" applyAlignment="1" applyProtection="1">
      <alignment horizontal="center" vertical="center"/>
      <protection hidden="1"/>
    </xf>
    <xf numFmtId="0" fontId="11" fillId="2" borderId="25" xfId="0" applyFont="1" applyBorder="1" applyAlignment="1" applyProtection="1">
      <alignment horizontal="center" vertical="center" wrapText="1"/>
      <protection hidden="1"/>
    </xf>
    <xf numFmtId="0" fontId="11" fillId="2" borderId="26" xfId="0" applyFont="1" applyBorder="1" applyAlignment="1" applyProtection="1">
      <alignment horizontal="center" vertical="center" wrapText="1"/>
      <protection hidden="1"/>
    </xf>
    <xf numFmtId="0" fontId="16" fillId="2" borderId="0" xfId="0" applyFont="1" applyBorder="1" applyAlignment="1" applyProtection="1">
      <alignment horizontal="left" vertical="center"/>
      <protection hidden="1"/>
    </xf>
    <xf numFmtId="0" fontId="18" fillId="2" borderId="12" xfId="0" applyFont="1" applyBorder="1" applyAlignment="1" applyProtection="1">
      <alignment horizontal="center" vertical="center"/>
      <protection hidden="1"/>
    </xf>
    <xf numFmtId="0" fontId="17" fillId="2" borderId="13" xfId="0" applyFont="1" applyBorder="1" applyAlignment="1" applyProtection="1">
      <alignment horizontal="center" vertical="center" wrapText="1"/>
      <protection hidden="1"/>
    </xf>
    <xf numFmtId="0" fontId="17" fillId="2" borderId="8" xfId="0" applyFont="1" applyBorder="1" applyAlignment="1" applyProtection="1">
      <alignment horizontal="center" vertical="center" wrapText="1"/>
      <protection hidden="1"/>
    </xf>
    <xf numFmtId="0" fontId="17" fillId="2" borderId="29" xfId="0" applyFont="1" applyBorder="1" applyAlignment="1" applyProtection="1">
      <alignment horizontal="center" vertical="center" wrapText="1"/>
      <protection hidden="1"/>
    </xf>
    <xf numFmtId="0" fontId="17" fillId="2" borderId="30" xfId="0" applyFont="1" applyBorder="1" applyAlignment="1" applyProtection="1">
      <alignment horizontal="center" vertical="center" wrapText="1"/>
      <protection hidden="1"/>
    </xf>
    <xf numFmtId="14" fontId="12" fillId="6" borderId="11" xfId="0" applyNumberFormat="1" applyFont="1" applyFill="1" applyBorder="1" applyAlignment="1" applyProtection="1">
      <alignment horizontal="left" vertical="center" indent="2"/>
      <protection hidden="1"/>
    </xf>
    <xf numFmtId="14" fontId="12" fillId="6" borderId="16" xfId="0" applyNumberFormat="1" applyFont="1" applyFill="1" applyBorder="1" applyAlignment="1" applyProtection="1">
      <alignment horizontal="left" vertical="center" indent="2"/>
      <protection hidden="1"/>
    </xf>
    <xf numFmtId="14" fontId="12" fillId="6" borderId="21" xfId="0" applyNumberFormat="1" applyFont="1" applyFill="1" applyBorder="1" applyAlignment="1" applyProtection="1">
      <alignment horizontal="left" vertical="center" indent="2"/>
      <protection hidden="1"/>
    </xf>
  </cellXfs>
  <cellStyles count="8">
    <cellStyle name="Cost" xfId="3"/>
    <cellStyle name="Gallons" xfId="6"/>
    <cellStyle name="Heading 1" xfId="4" builtinId="16" customBuiltin="1"/>
    <cellStyle name="Heading 2" xfId="1" builtinId="17" customBuiltin="1"/>
    <cellStyle name="Heading 3" xfId="7" builtinId="18" customBuiltin="1"/>
    <cellStyle name="Input" xfId="5" builtinId="20" customBuiltin="1"/>
    <cellStyle name="Normal" xfId="0" builtinId="0" customBuiltin="1"/>
    <cellStyle name="Odom" xfId="2"/>
  </cellStyles>
  <dxfs count="9">
    <dxf>
      <font>
        <color theme="4"/>
      </font>
    </dxf>
    <dxf>
      <border>
        <horizontal style="thin">
          <color theme="5"/>
        </horizontal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libri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Vehicle Log Book" defaultPivotStyle="PivotStyleLight16">
    <tableStyle name="Family Budget" pivot="0" table="0" count="10">
      <tableStyleElement type="wholeTable" dxfId="8"/>
      <tableStyleElement type="headerRow" dxfId="7"/>
    </tableStyle>
    <tableStyle name="Family Budget PivotTable" table="0" count="5">
      <tableStyleElement type="wholeTable" dxfId="6"/>
      <tableStyleElement type="headerRow" dxfId="5"/>
      <tableStyleElement type="totalRow" dxfId="4"/>
      <tableStyleElement type="firstRowStripe" dxfId="3"/>
      <tableStyleElement type="pageFieldLabels" dxfId="2"/>
    </tableStyle>
    <tableStyle name="Vehicle Log Book" pivot="0" count="2">
      <tableStyleElement type="wholeTable" dxfId="1"/>
      <tableStyleElement type="headerRow" dxfId="0"/>
    </tableStyle>
  </tableStyles>
  <colors>
    <mruColors>
      <color rgb="FFEEB500"/>
      <color rgb="FFAE6A06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533400</xdr:colOff>
      <xdr:row>5</xdr:row>
      <xdr:rowOff>169331</xdr:rowOff>
    </xdr:to>
    <xdr:sp macro="" textlink="">
      <xdr:nvSpPr>
        <xdr:cNvPr id="17" name="Freeform 7"/>
        <xdr:cNvSpPr>
          <a:spLocks/>
        </xdr:cNvSpPr>
      </xdr:nvSpPr>
      <xdr:spPr bwMode="auto">
        <a:xfrm>
          <a:off x="190500" y="200025"/>
          <a:ext cx="8972550" cy="969431"/>
        </a:xfrm>
        <a:prstGeom prst="round2DiagRect">
          <a:avLst/>
        </a:prstGeom>
        <a:solidFill>
          <a:schemeClr val="bg1"/>
        </a:solidFill>
        <a:ln>
          <a:solidFill>
            <a:schemeClr val="accent1"/>
          </a:solidFill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10</xdr:col>
      <xdr:colOff>581025</xdr:colOff>
      <xdr:row>1</xdr:row>
      <xdr:rowOff>0</xdr:rowOff>
    </xdr:from>
    <xdr:to>
      <xdr:col>13</xdr:col>
      <xdr:colOff>66675</xdr:colOff>
      <xdr:row>5</xdr:row>
      <xdr:rowOff>169331</xdr:rowOff>
    </xdr:to>
    <xdr:grpSp>
      <xdr:nvGrpSpPr>
        <xdr:cNvPr id="19" name="Group 18"/>
        <xdr:cNvGrpSpPr/>
      </xdr:nvGrpSpPr>
      <xdr:grpSpPr>
        <a:xfrm>
          <a:off x="10334625" y="200025"/>
          <a:ext cx="1666875" cy="969431"/>
          <a:chOff x="6591300" y="116419"/>
          <a:chExt cx="3019426" cy="836081"/>
        </a:xfrm>
      </xdr:grpSpPr>
      <xdr:sp macro="" textlink="">
        <xdr:nvSpPr>
          <xdr:cNvPr id="21" name="Freeform 7"/>
          <xdr:cNvSpPr>
            <a:spLocks/>
          </xdr:cNvSpPr>
        </xdr:nvSpPr>
        <xdr:spPr bwMode="auto">
          <a:xfrm>
            <a:off x="6591300" y="116419"/>
            <a:ext cx="3019426" cy="836081"/>
          </a:xfrm>
          <a:prstGeom prst="round2DiagRect">
            <a:avLst/>
          </a:prstGeom>
          <a:ln>
            <a:headEnd/>
            <a:tailEnd/>
          </a:ln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</xdr:sp>
      <xdr:sp macro="" textlink="">
        <xdr:nvSpPr>
          <xdr:cNvPr id="22" name="TextBox 21"/>
          <xdr:cNvSpPr txBox="1"/>
        </xdr:nvSpPr>
        <xdr:spPr>
          <a:xfrm>
            <a:off x="6657975" y="198594"/>
            <a:ext cx="2938064" cy="660369"/>
          </a:xfrm>
          <a:prstGeom prst="rect">
            <a:avLst/>
          </a:prstGeom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i="1">
                <a:solidFill>
                  <a:schemeClr val="bg1">
                    <a:lumMod val="65000"/>
                  </a:schemeClr>
                </a:solidFill>
                <a:effectLst/>
                <a:latin typeface="Cambria" pitchFamily="18" charset="0"/>
                <a:ea typeface="+mn-ea"/>
                <a:cs typeface="+mn-cs"/>
              </a:rPr>
              <a:t>*Weight in Kilograms</a:t>
            </a:r>
          </a:p>
        </xdr:txBody>
      </xdr:sp>
    </xdr:grpSp>
    <xdr:clientData/>
  </xdr:twoCellAnchor>
  <xdr:twoCellAnchor>
    <xdr:from>
      <xdr:col>1</xdr:col>
      <xdr:colOff>1857376</xdr:colOff>
      <xdr:row>1</xdr:row>
      <xdr:rowOff>57150</xdr:rowOff>
    </xdr:from>
    <xdr:to>
      <xdr:col>9</xdr:col>
      <xdr:colOff>190500</xdr:colOff>
      <xdr:row>5</xdr:row>
      <xdr:rowOff>137892</xdr:rowOff>
    </xdr:to>
    <xdr:sp macro="" textlink="">
      <xdr:nvSpPr>
        <xdr:cNvPr id="8" name="TextBox 7"/>
        <xdr:cNvSpPr txBox="1"/>
      </xdr:nvSpPr>
      <xdr:spPr>
        <a:xfrm>
          <a:off x="2047876" y="257175"/>
          <a:ext cx="6924674" cy="880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lang="en-US" sz="2000" baseline="0">
              <a:solidFill>
                <a:sysClr val="windowText" lastClr="000000"/>
              </a:solidFill>
              <a:latin typeface="Cambria" pitchFamily="18" charset="0"/>
            </a:rPr>
            <a:t>Bio-Medical Waste Generation Statistics</a:t>
          </a:r>
          <a:endParaRPr lang="en-IN" sz="900">
            <a:solidFill>
              <a:schemeClr val="tx1"/>
            </a:solidFill>
            <a:effectLst/>
            <a:latin typeface="Cambria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257175</xdr:colOff>
      <xdr:row>1</xdr:row>
      <xdr:rowOff>185517</xdr:rowOff>
    </xdr:from>
    <xdr:to>
      <xdr:col>1</xdr:col>
      <xdr:colOff>838200</xdr:colOff>
      <xdr:row>4</xdr:row>
      <xdr:rowOff>169939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85542"/>
          <a:ext cx="581025" cy="584497"/>
        </a:xfrm>
        <a:prstGeom prst="rect">
          <a:avLst/>
        </a:prstGeom>
      </xdr:spPr>
    </xdr:pic>
    <xdr:clientData/>
  </xdr:twoCellAnchor>
  <xdr:twoCellAnchor editAs="oneCell">
    <xdr:from>
      <xdr:col>1</xdr:col>
      <xdr:colOff>942975</xdr:colOff>
      <xdr:row>1</xdr:row>
      <xdr:rowOff>185516</xdr:rowOff>
    </xdr:from>
    <xdr:to>
      <xdr:col>1</xdr:col>
      <xdr:colOff>1532140</xdr:colOff>
      <xdr:row>4</xdr:row>
      <xdr:rowOff>185516</xdr:rowOff>
    </xdr:to>
    <xdr:pic>
      <xdr:nvPicPr>
        <xdr:cNvPr id="10" name="Picture 9" descr="http://www.globalhand.org/system/images/a517afabfe7ce1f96e2e00ecd51ecb6e4f15e815/logo/World-Health-Organisation-Logo.png?13867481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85541"/>
          <a:ext cx="58916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hicle Log Book">
      <a:dk1>
        <a:sysClr val="windowText" lastClr="000000"/>
      </a:dk1>
      <a:lt1>
        <a:sysClr val="window" lastClr="FFFFFF"/>
      </a:lt1>
      <a:dk2>
        <a:srgbClr val="252E2C"/>
      </a:dk2>
      <a:lt2>
        <a:srgbClr val="EBEBE7"/>
      </a:lt2>
      <a:accent1>
        <a:srgbClr val="F79E20"/>
      </a:accent1>
      <a:accent2>
        <a:srgbClr val="94B9AE"/>
      </a:accent2>
      <a:accent3>
        <a:srgbClr val="ECC942"/>
      </a:accent3>
      <a:accent4>
        <a:srgbClr val="68B57F"/>
      </a:accent4>
      <a:accent5>
        <a:srgbClr val="E37437"/>
      </a:accent5>
      <a:accent6>
        <a:srgbClr val="8A6870"/>
      </a:accent6>
      <a:hlink>
        <a:srgbClr val="94B9AE"/>
      </a:hlink>
      <a:folHlink>
        <a:srgbClr val="8A6870"/>
      </a:folHlink>
    </a:clrScheme>
    <a:fontScheme name="Vehicle Log Book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.75" x14ac:dyDescent="0.25"/>
  <cols>
    <col min="3" max="3" width="24.375" customWidth="1"/>
  </cols>
  <sheetData>
    <row r="1" spans="1:3" x14ac:dyDescent="0.25">
      <c r="A1" t="s">
        <v>3</v>
      </c>
    </row>
    <row r="4" spans="1:3" x14ac:dyDescent="0.25">
      <c r="B4" t="s">
        <v>0</v>
      </c>
      <c r="C4" s="1" t="e">
        <f>SUM(#REF!)</f>
        <v>#REF!</v>
      </c>
    </row>
    <row r="5" spans="1:3" x14ac:dyDescent="0.25">
      <c r="B5" t="s">
        <v>1</v>
      </c>
      <c r="C5" s="1" t="e">
        <f>SUM(#REF!)</f>
        <v>#REF!</v>
      </c>
    </row>
    <row r="6" spans="1:3" x14ac:dyDescent="0.25">
      <c r="B6" t="s">
        <v>2</v>
      </c>
      <c r="C6" s="1" t="e">
        <f>SUM(#REF!)</f>
        <v>#REF!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7:M46"/>
  <sheetViews>
    <sheetView tabSelected="1" zoomScaleNormal="100" workbookViewId="0"/>
  </sheetViews>
  <sheetFormatPr defaultRowHeight="15.75" x14ac:dyDescent="0.25"/>
  <cols>
    <col min="1" max="1" width="2.5" style="2" customWidth="1"/>
    <col min="2" max="2" width="50.375" style="2" bestFit="1" customWidth="1"/>
    <col min="3" max="8" width="7.25" style="2" customWidth="1"/>
    <col min="9" max="9" width="18.875" style="2" bestFit="1" customWidth="1"/>
    <col min="10" max="10" width="12.75" style="2" bestFit="1" customWidth="1"/>
    <col min="11" max="11" width="10.375" style="2" bestFit="1" customWidth="1"/>
    <col min="12" max="12" width="7.875" style="2" bestFit="1" customWidth="1"/>
    <col min="13" max="13" width="10.375" style="2" bestFit="1" customWidth="1"/>
    <col min="14" max="14" width="2.125" style="2" customWidth="1"/>
    <col min="15" max="16384" width="9" style="2"/>
  </cols>
  <sheetData>
    <row r="7" spans="2:13" ht="24" customHeight="1" x14ac:dyDescent="0.25">
      <c r="B7" s="48" t="s">
        <v>42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24" customHeight="1" thickBot="1" x14ac:dyDescent="0.3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3" ht="33.75" customHeight="1" x14ac:dyDescent="0.25">
      <c r="B9" s="54" t="s">
        <v>26</v>
      </c>
      <c r="C9" s="49" t="s">
        <v>33</v>
      </c>
      <c r="D9" s="49"/>
      <c r="E9" s="49"/>
      <c r="F9" s="49"/>
      <c r="G9" s="49"/>
      <c r="H9" s="49"/>
      <c r="I9" s="50" t="s">
        <v>41</v>
      </c>
      <c r="J9" s="3" t="s">
        <v>34</v>
      </c>
      <c r="K9" s="4" t="s">
        <v>4</v>
      </c>
      <c r="L9" s="5" t="s">
        <v>32</v>
      </c>
      <c r="M9" s="6" t="s">
        <v>36</v>
      </c>
    </row>
    <row r="10" spans="2:13" ht="33.75" customHeight="1" thickBot="1" x14ac:dyDescent="0.3">
      <c r="B10" s="55"/>
      <c r="C10" s="7">
        <v>1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51"/>
      <c r="J10" s="9" t="s">
        <v>30</v>
      </c>
      <c r="K10" s="10" t="s">
        <v>35</v>
      </c>
      <c r="L10" s="10" t="s">
        <v>37</v>
      </c>
      <c r="M10" s="11" t="s">
        <v>31</v>
      </c>
    </row>
    <row r="11" spans="2:13" ht="18" x14ac:dyDescent="0.25">
      <c r="B11" s="12" t="s">
        <v>38</v>
      </c>
      <c r="C11" s="13">
        <v>2.8000000000000001E-2</v>
      </c>
      <c r="D11" s="13">
        <v>3.0000000000000001E-3</v>
      </c>
      <c r="E11" s="13">
        <v>1.4999999999999999E-2</v>
      </c>
      <c r="F11" s="13">
        <v>3.0000000000000001E-3</v>
      </c>
      <c r="G11" s="13">
        <v>0.14799999999999999</v>
      </c>
      <c r="H11" s="13">
        <v>8.3000000000000004E-2</v>
      </c>
      <c r="I11" s="14">
        <f>SUM(C11:H11)</f>
        <v>0.28000000000000003</v>
      </c>
      <c r="J11" s="15">
        <f t="shared" ref="J11:J17" si="0">C11+D11+F11+G11</f>
        <v>0.182</v>
      </c>
      <c r="K11" s="16">
        <f t="shared" ref="K11:K46" si="1">H11</f>
        <v>8.3000000000000004E-2</v>
      </c>
      <c r="L11" s="16" t="s">
        <v>37</v>
      </c>
      <c r="M11" s="17">
        <f t="shared" ref="M11:M46" si="2">E11</f>
        <v>1.4999999999999999E-2</v>
      </c>
    </row>
    <row r="12" spans="2:13" ht="18" x14ac:dyDescent="0.25">
      <c r="B12" s="18" t="s">
        <v>5</v>
      </c>
      <c r="C12" s="19">
        <v>2.7E-2</v>
      </c>
      <c r="D12" s="19">
        <v>4.0000000000000001E-3</v>
      </c>
      <c r="E12" s="19">
        <v>1.7000000000000001E-2</v>
      </c>
      <c r="F12" s="19">
        <v>4.0000000000000001E-3</v>
      </c>
      <c r="G12" s="19">
        <v>0.13800000000000001</v>
      </c>
      <c r="H12" s="19">
        <v>7.1999999999999995E-2</v>
      </c>
      <c r="I12" s="20">
        <f t="shared" ref="I12:I17" si="3">SUM(C12:H12)</f>
        <v>0.26200000000000001</v>
      </c>
      <c r="J12" s="21">
        <f t="shared" si="0"/>
        <v>0.17300000000000001</v>
      </c>
      <c r="K12" s="22">
        <f t="shared" si="1"/>
        <v>7.1999999999999995E-2</v>
      </c>
      <c r="L12" s="22" t="s">
        <v>37</v>
      </c>
      <c r="M12" s="23">
        <f t="shared" si="2"/>
        <v>1.7000000000000001E-2</v>
      </c>
    </row>
    <row r="13" spans="2:13" ht="18" x14ac:dyDescent="0.25">
      <c r="B13" s="18" t="s">
        <v>6</v>
      </c>
      <c r="C13" s="19">
        <v>2.1000000000000001E-2</v>
      </c>
      <c r="D13" s="19">
        <v>6.0000000000000001E-3</v>
      </c>
      <c r="E13" s="19">
        <v>1.4999999999999999E-2</v>
      </c>
      <c r="F13" s="19">
        <v>5.0000000000000001E-3</v>
      </c>
      <c r="G13" s="19">
        <v>0.13200000000000001</v>
      </c>
      <c r="H13" s="19">
        <v>6.6000000000000003E-2</v>
      </c>
      <c r="I13" s="20">
        <f t="shared" si="3"/>
        <v>0.245</v>
      </c>
      <c r="J13" s="21">
        <f t="shared" si="0"/>
        <v>0.16400000000000001</v>
      </c>
      <c r="K13" s="22">
        <f t="shared" si="1"/>
        <v>6.6000000000000003E-2</v>
      </c>
      <c r="L13" s="22" t="s">
        <v>37</v>
      </c>
      <c r="M13" s="23">
        <f t="shared" si="2"/>
        <v>1.4999999999999999E-2</v>
      </c>
    </row>
    <row r="14" spans="2:13" ht="18" x14ac:dyDescent="0.25">
      <c r="B14" s="18" t="s">
        <v>7</v>
      </c>
      <c r="C14" s="19">
        <v>2.7E-2</v>
      </c>
      <c r="D14" s="19">
        <v>3.0000000000000001E-3</v>
      </c>
      <c r="E14" s="19">
        <v>1.7999999999999999E-2</v>
      </c>
      <c r="F14" s="19">
        <v>6.0000000000000001E-3</v>
      </c>
      <c r="G14" s="19">
        <v>0.123</v>
      </c>
      <c r="H14" s="19">
        <v>6.9000000000000006E-2</v>
      </c>
      <c r="I14" s="20">
        <f t="shared" si="3"/>
        <v>0.246</v>
      </c>
      <c r="J14" s="21">
        <f t="shared" si="0"/>
        <v>0.159</v>
      </c>
      <c r="K14" s="22">
        <f t="shared" si="1"/>
        <v>6.9000000000000006E-2</v>
      </c>
      <c r="L14" s="22" t="s">
        <v>37</v>
      </c>
      <c r="M14" s="23">
        <f t="shared" si="2"/>
        <v>1.7999999999999999E-2</v>
      </c>
    </row>
    <row r="15" spans="2:13" ht="18" x14ac:dyDescent="0.25">
      <c r="B15" s="18" t="s">
        <v>8</v>
      </c>
      <c r="C15" s="19">
        <v>2.3E-2</v>
      </c>
      <c r="D15" s="19">
        <v>4.0000000000000001E-3</v>
      </c>
      <c r="E15" s="19">
        <v>2.3E-2</v>
      </c>
      <c r="F15" s="19">
        <v>6.0000000000000001E-3</v>
      </c>
      <c r="G15" s="19">
        <v>0.107</v>
      </c>
      <c r="H15" s="19">
        <v>6.4000000000000001E-2</v>
      </c>
      <c r="I15" s="20">
        <f t="shared" si="3"/>
        <v>0.22700000000000001</v>
      </c>
      <c r="J15" s="21">
        <f t="shared" si="0"/>
        <v>0.14000000000000001</v>
      </c>
      <c r="K15" s="22">
        <f t="shared" si="1"/>
        <v>6.4000000000000001E-2</v>
      </c>
      <c r="L15" s="22" t="s">
        <v>37</v>
      </c>
      <c r="M15" s="23">
        <f t="shared" si="2"/>
        <v>2.3E-2</v>
      </c>
    </row>
    <row r="16" spans="2:13" ht="18" x14ac:dyDescent="0.25">
      <c r="B16" s="18" t="s">
        <v>9</v>
      </c>
      <c r="C16" s="19">
        <v>0.02</v>
      </c>
      <c r="D16" s="19">
        <v>0.01</v>
      </c>
      <c r="E16" s="19">
        <v>2.5999999999999999E-2</v>
      </c>
      <c r="F16" s="19">
        <v>6.0000000000000001E-3</v>
      </c>
      <c r="G16" s="19">
        <v>0.112</v>
      </c>
      <c r="H16" s="19">
        <v>4.2999999999999997E-2</v>
      </c>
      <c r="I16" s="20">
        <f t="shared" si="3"/>
        <v>0.21699999999999997</v>
      </c>
      <c r="J16" s="21">
        <f t="shared" si="0"/>
        <v>0.14799999999999999</v>
      </c>
      <c r="K16" s="22">
        <f t="shared" si="1"/>
        <v>4.2999999999999997E-2</v>
      </c>
      <c r="L16" s="22" t="s">
        <v>37</v>
      </c>
      <c r="M16" s="23">
        <f t="shared" si="2"/>
        <v>2.5999999999999999E-2</v>
      </c>
    </row>
    <row r="17" spans="2:13" ht="18.75" thickBot="1" x14ac:dyDescent="0.3">
      <c r="B17" s="24" t="s">
        <v>10</v>
      </c>
      <c r="C17" s="25">
        <v>3.3000000000000002E-2</v>
      </c>
      <c r="D17" s="25">
        <v>0</v>
      </c>
      <c r="E17" s="25">
        <v>2.5999999999999999E-2</v>
      </c>
      <c r="F17" s="25">
        <v>6.0000000000000001E-3</v>
      </c>
      <c r="G17" s="25">
        <v>9.0999999999999998E-2</v>
      </c>
      <c r="H17" s="25">
        <v>5.1999999999999998E-2</v>
      </c>
      <c r="I17" s="26">
        <f t="shared" si="3"/>
        <v>0.20799999999999999</v>
      </c>
      <c r="J17" s="27">
        <f t="shared" si="0"/>
        <v>0.13</v>
      </c>
      <c r="K17" s="28">
        <f t="shared" si="1"/>
        <v>5.1999999999999998E-2</v>
      </c>
      <c r="L17" s="28" t="s">
        <v>37</v>
      </c>
      <c r="M17" s="29">
        <f t="shared" si="2"/>
        <v>2.5999999999999999E-2</v>
      </c>
    </row>
    <row r="18" spans="2:13" ht="16.5" thickBot="1" x14ac:dyDescent="0.3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33.75" customHeight="1" x14ac:dyDescent="0.25">
      <c r="B19" s="54" t="s">
        <v>27</v>
      </c>
      <c r="C19" s="49" t="s">
        <v>33</v>
      </c>
      <c r="D19" s="49"/>
      <c r="E19" s="49"/>
      <c r="F19" s="49"/>
      <c r="G19" s="49"/>
      <c r="H19" s="49"/>
      <c r="I19" s="50" t="s">
        <v>41</v>
      </c>
      <c r="J19" s="3" t="s">
        <v>34</v>
      </c>
      <c r="K19" s="4" t="s">
        <v>4</v>
      </c>
      <c r="L19" s="5" t="s">
        <v>32</v>
      </c>
      <c r="M19" s="6" t="s">
        <v>36</v>
      </c>
    </row>
    <row r="20" spans="2:13" ht="33.75" customHeight="1" thickBot="1" x14ac:dyDescent="0.3">
      <c r="B20" s="55"/>
      <c r="C20" s="7">
        <v>1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51"/>
      <c r="J20" s="9" t="s">
        <v>30</v>
      </c>
      <c r="K20" s="10" t="s">
        <v>35</v>
      </c>
      <c r="L20" s="10" t="s">
        <v>37</v>
      </c>
      <c r="M20" s="11" t="s">
        <v>31</v>
      </c>
    </row>
    <row r="21" spans="2:13" ht="18" x14ac:dyDescent="0.25">
      <c r="B21" s="18" t="s">
        <v>39</v>
      </c>
      <c r="C21" s="13">
        <v>0.02</v>
      </c>
      <c r="D21" s="13">
        <v>0.01</v>
      </c>
      <c r="E21" s="13">
        <v>2.5999999999999999E-2</v>
      </c>
      <c r="F21" s="13">
        <v>6.0000000000000001E-3</v>
      </c>
      <c r="G21" s="13">
        <v>0.112</v>
      </c>
      <c r="H21" s="13">
        <v>4.2999999999999997E-2</v>
      </c>
      <c r="I21" s="31">
        <f t="shared" ref="I21:I24" si="4">SUM(C21:H21)</f>
        <v>0.21699999999999997</v>
      </c>
      <c r="J21" s="32">
        <f>C21+D21+F21+G21</f>
        <v>0.14799999999999999</v>
      </c>
      <c r="K21" s="33">
        <f t="shared" si="1"/>
        <v>4.2999999999999997E-2</v>
      </c>
      <c r="L21" s="16" t="s">
        <v>37</v>
      </c>
      <c r="M21" s="34">
        <f t="shared" si="2"/>
        <v>2.5999999999999999E-2</v>
      </c>
    </row>
    <row r="22" spans="2:13" ht="18" x14ac:dyDescent="0.25">
      <c r="B22" s="18" t="s">
        <v>11</v>
      </c>
      <c r="C22" s="19">
        <v>2.3E-2</v>
      </c>
      <c r="D22" s="19">
        <v>4.0000000000000001E-3</v>
      </c>
      <c r="E22" s="19">
        <v>2.3E-2</v>
      </c>
      <c r="F22" s="19">
        <v>6.0000000000000001E-3</v>
      </c>
      <c r="G22" s="19">
        <v>0.107</v>
      </c>
      <c r="H22" s="19">
        <v>6.4000000000000001E-2</v>
      </c>
      <c r="I22" s="35">
        <f t="shared" si="4"/>
        <v>0.22700000000000001</v>
      </c>
      <c r="J22" s="36">
        <f>C22+D22+F22+G22</f>
        <v>0.14000000000000001</v>
      </c>
      <c r="K22" s="37">
        <f t="shared" si="1"/>
        <v>6.4000000000000001E-2</v>
      </c>
      <c r="L22" s="22" t="s">
        <v>37</v>
      </c>
      <c r="M22" s="38">
        <f t="shared" si="2"/>
        <v>2.3E-2</v>
      </c>
    </row>
    <row r="23" spans="2:13" ht="18" x14ac:dyDescent="0.25">
      <c r="B23" s="18" t="s">
        <v>12</v>
      </c>
      <c r="C23" s="19">
        <v>2.7E-2</v>
      </c>
      <c r="D23" s="19">
        <v>3.0000000000000001E-3</v>
      </c>
      <c r="E23" s="19">
        <v>1.7999999999999999E-2</v>
      </c>
      <c r="F23" s="19">
        <v>6.0000000000000001E-3</v>
      </c>
      <c r="G23" s="19">
        <v>0.123</v>
      </c>
      <c r="H23" s="19">
        <v>6.9000000000000006E-2</v>
      </c>
      <c r="I23" s="35">
        <f t="shared" si="4"/>
        <v>0.246</v>
      </c>
      <c r="J23" s="36">
        <f>C23+D23+F23+G23</f>
        <v>0.159</v>
      </c>
      <c r="K23" s="37">
        <f t="shared" si="1"/>
        <v>6.9000000000000006E-2</v>
      </c>
      <c r="L23" s="22" t="s">
        <v>37</v>
      </c>
      <c r="M23" s="38">
        <f t="shared" si="2"/>
        <v>1.7999999999999999E-2</v>
      </c>
    </row>
    <row r="24" spans="2:13" ht="18.75" thickBot="1" x14ac:dyDescent="0.3">
      <c r="B24" s="24" t="s">
        <v>13</v>
      </c>
      <c r="C24" s="25">
        <v>2.7E-2</v>
      </c>
      <c r="D24" s="25">
        <v>4.0000000000000001E-3</v>
      </c>
      <c r="E24" s="25">
        <v>1.7000000000000001E-2</v>
      </c>
      <c r="F24" s="25">
        <v>4.0000000000000001E-3</v>
      </c>
      <c r="G24" s="25">
        <v>0.13800000000000001</v>
      </c>
      <c r="H24" s="25">
        <v>7.1999999999999995E-2</v>
      </c>
      <c r="I24" s="39">
        <f t="shared" si="4"/>
        <v>0.26200000000000001</v>
      </c>
      <c r="J24" s="40">
        <f>C24+D24+F24+G24</f>
        <v>0.17300000000000001</v>
      </c>
      <c r="K24" s="41">
        <f t="shared" si="1"/>
        <v>7.1999999999999995E-2</v>
      </c>
      <c r="L24" s="28" t="s">
        <v>37</v>
      </c>
      <c r="M24" s="42">
        <f t="shared" si="2"/>
        <v>1.7000000000000001E-2</v>
      </c>
    </row>
    <row r="25" spans="2:13" ht="16.5" thickBot="1" x14ac:dyDescent="0.3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2:13" ht="33.75" customHeight="1" x14ac:dyDescent="0.25">
      <c r="B26" s="54" t="s">
        <v>28</v>
      </c>
      <c r="C26" s="49" t="s">
        <v>33</v>
      </c>
      <c r="D26" s="49"/>
      <c r="E26" s="49"/>
      <c r="F26" s="49"/>
      <c r="G26" s="49"/>
      <c r="H26" s="49"/>
      <c r="I26" s="50" t="s">
        <v>41</v>
      </c>
      <c r="J26" s="3" t="s">
        <v>34</v>
      </c>
      <c r="K26" s="4" t="s">
        <v>4</v>
      </c>
      <c r="L26" s="5" t="s">
        <v>32</v>
      </c>
      <c r="M26" s="6" t="s">
        <v>36</v>
      </c>
    </row>
    <row r="27" spans="2:13" ht="33.75" customHeight="1" thickBot="1" x14ac:dyDescent="0.3">
      <c r="B27" s="55"/>
      <c r="C27" s="7">
        <v>1</v>
      </c>
      <c r="D27" s="8">
        <v>3</v>
      </c>
      <c r="E27" s="8">
        <v>4</v>
      </c>
      <c r="F27" s="8">
        <v>5</v>
      </c>
      <c r="G27" s="8">
        <v>6</v>
      </c>
      <c r="H27" s="8">
        <v>7</v>
      </c>
      <c r="I27" s="51"/>
      <c r="J27" s="9" t="s">
        <v>30</v>
      </c>
      <c r="K27" s="10" t="s">
        <v>35</v>
      </c>
      <c r="L27" s="10" t="s">
        <v>37</v>
      </c>
      <c r="M27" s="11" t="s">
        <v>31</v>
      </c>
    </row>
    <row r="28" spans="2:13" ht="18" x14ac:dyDescent="0.25">
      <c r="B28" s="18" t="s">
        <v>14</v>
      </c>
      <c r="C28" s="13">
        <v>3.2000000000000001E-2</v>
      </c>
      <c r="D28" s="13">
        <v>0</v>
      </c>
      <c r="E28" s="13">
        <v>2.4E-2</v>
      </c>
      <c r="F28" s="13">
        <v>6.0000000000000001E-3</v>
      </c>
      <c r="G28" s="13">
        <v>0.13600000000000001</v>
      </c>
      <c r="H28" s="13">
        <v>0.113</v>
      </c>
      <c r="I28" s="31">
        <f t="shared" ref="I28:I31" si="5">SUM(C28:H28)</f>
        <v>0.311</v>
      </c>
      <c r="J28" s="32">
        <f>C28+D28+F28+G28</f>
        <v>0.17400000000000002</v>
      </c>
      <c r="K28" s="33">
        <f t="shared" si="1"/>
        <v>0.113</v>
      </c>
      <c r="L28" s="16" t="s">
        <v>37</v>
      </c>
      <c r="M28" s="34">
        <f t="shared" si="2"/>
        <v>2.4E-2</v>
      </c>
    </row>
    <row r="29" spans="2:13" ht="18" x14ac:dyDescent="0.25">
      <c r="B29" s="18" t="s">
        <v>15</v>
      </c>
      <c r="C29" s="19">
        <v>2.3E-2</v>
      </c>
      <c r="D29" s="19">
        <v>0.01</v>
      </c>
      <c r="E29" s="19">
        <v>2.3E-2</v>
      </c>
      <c r="F29" s="19">
        <v>7.0000000000000001E-3</v>
      </c>
      <c r="G29" s="19">
        <v>0.16200000000000001</v>
      </c>
      <c r="H29" s="19">
        <v>0.14499999999999999</v>
      </c>
      <c r="I29" s="35">
        <f t="shared" si="5"/>
        <v>0.37</v>
      </c>
      <c r="J29" s="36">
        <f>C29+D29+F29+G29</f>
        <v>0.20200000000000001</v>
      </c>
      <c r="K29" s="37">
        <f t="shared" si="1"/>
        <v>0.14499999999999999</v>
      </c>
      <c r="L29" s="22" t="s">
        <v>37</v>
      </c>
      <c r="M29" s="38">
        <f t="shared" si="2"/>
        <v>2.3E-2</v>
      </c>
    </row>
    <row r="30" spans="2:13" ht="18" x14ac:dyDescent="0.25">
      <c r="B30" s="18" t="s">
        <v>16</v>
      </c>
      <c r="C30" s="19">
        <v>3.5999999999999997E-2</v>
      </c>
      <c r="D30" s="19">
        <v>7.0000000000000001E-3</v>
      </c>
      <c r="E30" s="19">
        <v>3.9E-2</v>
      </c>
      <c r="F30" s="19">
        <v>1.0999999999999999E-2</v>
      </c>
      <c r="G30" s="19">
        <v>0.20499999999999999</v>
      </c>
      <c r="H30" s="19">
        <v>0.22500000000000001</v>
      </c>
      <c r="I30" s="35">
        <f t="shared" si="5"/>
        <v>0.52300000000000002</v>
      </c>
      <c r="J30" s="36">
        <f>C30+D30+F30+G30</f>
        <v>0.25900000000000001</v>
      </c>
      <c r="K30" s="37">
        <f t="shared" si="1"/>
        <v>0.22500000000000001</v>
      </c>
      <c r="L30" s="22" t="s">
        <v>37</v>
      </c>
      <c r="M30" s="38">
        <f t="shared" si="2"/>
        <v>3.9E-2</v>
      </c>
    </row>
    <row r="31" spans="2:13" ht="18.75" thickBot="1" x14ac:dyDescent="0.3">
      <c r="B31" s="24" t="s">
        <v>17</v>
      </c>
      <c r="C31" s="25">
        <v>3.5999999999999997E-2</v>
      </c>
      <c r="D31" s="25">
        <v>0.01</v>
      </c>
      <c r="E31" s="25">
        <v>3.5000000000000003E-2</v>
      </c>
      <c r="F31" s="25">
        <v>0.01</v>
      </c>
      <c r="G31" s="25">
        <v>0.224</v>
      </c>
      <c r="H31" s="25">
        <v>0.22800000000000001</v>
      </c>
      <c r="I31" s="39">
        <f t="shared" si="5"/>
        <v>0.54300000000000004</v>
      </c>
      <c r="J31" s="40">
        <f>C31+D31+F31+G31</f>
        <v>0.28000000000000003</v>
      </c>
      <c r="K31" s="41">
        <f t="shared" si="1"/>
        <v>0.22800000000000001</v>
      </c>
      <c r="L31" s="28" t="s">
        <v>37</v>
      </c>
      <c r="M31" s="42">
        <f t="shared" si="2"/>
        <v>3.5000000000000003E-2</v>
      </c>
    </row>
    <row r="32" spans="2:13" ht="16.5" thickBot="1" x14ac:dyDescent="0.3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33.75" customHeight="1" x14ac:dyDescent="0.25">
      <c r="B33" s="54" t="s">
        <v>29</v>
      </c>
      <c r="C33" s="49" t="s">
        <v>33</v>
      </c>
      <c r="D33" s="49"/>
      <c r="E33" s="49"/>
      <c r="F33" s="49"/>
      <c r="G33" s="49"/>
      <c r="H33" s="49"/>
      <c r="I33" s="52" t="s">
        <v>41</v>
      </c>
      <c r="J33" s="43" t="s">
        <v>34</v>
      </c>
      <c r="K33" s="4" t="s">
        <v>4</v>
      </c>
      <c r="L33" s="5" t="s">
        <v>32</v>
      </c>
      <c r="M33" s="6" t="s">
        <v>36</v>
      </c>
    </row>
    <row r="34" spans="2:13" ht="33.75" customHeight="1" thickBot="1" x14ac:dyDescent="0.3">
      <c r="B34" s="56"/>
      <c r="C34" s="44">
        <v>1</v>
      </c>
      <c r="D34" s="45">
        <v>3</v>
      </c>
      <c r="E34" s="45">
        <v>4</v>
      </c>
      <c r="F34" s="45">
        <v>5</v>
      </c>
      <c r="G34" s="45">
        <v>6</v>
      </c>
      <c r="H34" s="45">
        <v>7</v>
      </c>
      <c r="I34" s="53"/>
      <c r="J34" s="46" t="s">
        <v>30</v>
      </c>
      <c r="K34" s="46" t="s">
        <v>35</v>
      </c>
      <c r="L34" s="46" t="s">
        <v>37</v>
      </c>
      <c r="M34" s="47" t="s">
        <v>31</v>
      </c>
    </row>
    <row r="35" spans="2:13" ht="18" x14ac:dyDescent="0.25">
      <c r="B35" s="18" t="s">
        <v>18</v>
      </c>
      <c r="C35" s="19">
        <v>3.5999999999999997E-2</v>
      </c>
      <c r="D35" s="19">
        <v>2E-3</v>
      </c>
      <c r="E35" s="19">
        <v>0.02</v>
      </c>
      <c r="F35" s="19">
        <v>4.0000000000000001E-3</v>
      </c>
      <c r="G35" s="19">
        <v>0.11600000000000001</v>
      </c>
      <c r="H35" s="19">
        <v>7.3999999999999996E-2</v>
      </c>
      <c r="I35" s="35">
        <f t="shared" ref="I35:I36" si="6">SUM(C35:H35)</f>
        <v>0.252</v>
      </c>
      <c r="J35" s="36">
        <f>C35+D35+F35+G35</f>
        <v>0.158</v>
      </c>
      <c r="K35" s="37">
        <f t="shared" si="1"/>
        <v>7.3999999999999996E-2</v>
      </c>
      <c r="L35" s="22" t="s">
        <v>37</v>
      </c>
      <c r="M35" s="38">
        <f t="shared" si="2"/>
        <v>0.02</v>
      </c>
    </row>
    <row r="36" spans="2:13" ht="18.75" thickBot="1" x14ac:dyDescent="0.3">
      <c r="B36" s="24" t="s">
        <v>19</v>
      </c>
      <c r="C36" s="25">
        <v>8.1000000000000003E-2</v>
      </c>
      <c r="D36" s="25">
        <v>0</v>
      </c>
      <c r="E36" s="25">
        <v>2.4E-2</v>
      </c>
      <c r="F36" s="25">
        <v>3.0000000000000001E-3</v>
      </c>
      <c r="G36" s="25">
        <v>0.114</v>
      </c>
      <c r="H36" s="25">
        <v>6.5000000000000002E-2</v>
      </c>
      <c r="I36" s="39">
        <f t="shared" si="6"/>
        <v>0.28700000000000003</v>
      </c>
      <c r="J36" s="40">
        <f>C36+D36+F36+G36</f>
        <v>0.19800000000000001</v>
      </c>
      <c r="K36" s="41">
        <f t="shared" si="1"/>
        <v>6.5000000000000002E-2</v>
      </c>
      <c r="L36" s="28" t="s">
        <v>37</v>
      </c>
      <c r="M36" s="42">
        <f t="shared" si="2"/>
        <v>2.4E-2</v>
      </c>
    </row>
    <row r="37" spans="2:13" x14ac:dyDescent="0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6.5" thickBot="1" x14ac:dyDescent="0.3"/>
    <row r="39" spans="2:13" ht="33.75" customHeight="1" x14ac:dyDescent="0.25">
      <c r="B39" s="54" t="s">
        <v>40</v>
      </c>
      <c r="C39" s="49" t="s">
        <v>33</v>
      </c>
      <c r="D39" s="49"/>
      <c r="E39" s="49"/>
      <c r="F39" s="49"/>
      <c r="G39" s="49"/>
      <c r="H39" s="49"/>
      <c r="I39" s="50" t="s">
        <v>41</v>
      </c>
      <c r="J39" s="3" t="s">
        <v>34</v>
      </c>
      <c r="K39" s="4" t="s">
        <v>4</v>
      </c>
      <c r="L39" s="5" t="s">
        <v>32</v>
      </c>
      <c r="M39" s="6" t="s">
        <v>36</v>
      </c>
    </row>
    <row r="40" spans="2:13" ht="33.75" customHeight="1" thickBot="1" x14ac:dyDescent="0.3">
      <c r="B40" s="55"/>
      <c r="C40" s="7">
        <v>1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51"/>
      <c r="J40" s="9" t="s">
        <v>30</v>
      </c>
      <c r="K40" s="10" t="s">
        <v>35</v>
      </c>
      <c r="L40" s="10" t="s">
        <v>37</v>
      </c>
      <c r="M40" s="11" t="s">
        <v>31</v>
      </c>
    </row>
    <row r="41" spans="2:13" ht="18" x14ac:dyDescent="0.25">
      <c r="B41" s="18" t="s">
        <v>20</v>
      </c>
      <c r="C41" s="13">
        <v>0</v>
      </c>
      <c r="D41" s="13">
        <v>2E-3</v>
      </c>
      <c r="E41" s="13">
        <v>1.4999999999999999E-2</v>
      </c>
      <c r="F41" s="13">
        <v>5.0000000000000001E-3</v>
      </c>
      <c r="G41" s="13">
        <v>2.3E-2</v>
      </c>
      <c r="H41" s="13">
        <v>2.4E-2</v>
      </c>
      <c r="I41" s="31">
        <f t="shared" ref="I41:I46" si="7">SUM(C41:H41)</f>
        <v>6.9000000000000006E-2</v>
      </c>
      <c r="J41" s="32">
        <f t="shared" ref="J41:J46" si="8">C41+D41+F41+G41</f>
        <v>0.03</v>
      </c>
      <c r="K41" s="33">
        <f t="shared" si="1"/>
        <v>2.4E-2</v>
      </c>
      <c r="L41" s="16" t="s">
        <v>37</v>
      </c>
      <c r="M41" s="34">
        <f t="shared" si="2"/>
        <v>1.4999999999999999E-2</v>
      </c>
    </row>
    <row r="42" spans="2:13" ht="18" x14ac:dyDescent="0.25">
      <c r="B42" s="18" t="s">
        <v>21</v>
      </c>
      <c r="C42" s="19">
        <v>4.0000000000000001E-3</v>
      </c>
      <c r="D42" s="19">
        <v>2E-3</v>
      </c>
      <c r="E42" s="19">
        <v>3.0000000000000001E-3</v>
      </c>
      <c r="F42" s="19">
        <v>0</v>
      </c>
      <c r="G42" s="19">
        <v>1.2E-2</v>
      </c>
      <c r="H42" s="19">
        <v>1.7999999999999999E-2</v>
      </c>
      <c r="I42" s="35">
        <f t="shared" si="7"/>
        <v>3.9E-2</v>
      </c>
      <c r="J42" s="36">
        <f t="shared" si="8"/>
        <v>1.8000000000000002E-2</v>
      </c>
      <c r="K42" s="37">
        <f t="shared" si="1"/>
        <v>1.7999999999999999E-2</v>
      </c>
      <c r="L42" s="22" t="s">
        <v>37</v>
      </c>
      <c r="M42" s="38">
        <f t="shared" si="2"/>
        <v>3.0000000000000001E-3</v>
      </c>
    </row>
    <row r="43" spans="2:13" ht="18" x14ac:dyDescent="0.25">
      <c r="B43" s="18" t="s">
        <v>22</v>
      </c>
      <c r="C43" s="19">
        <v>0</v>
      </c>
      <c r="D43" s="19">
        <v>7.0000000000000001E-3</v>
      </c>
      <c r="E43" s="19">
        <v>2.1000000000000001E-2</v>
      </c>
      <c r="F43" s="19">
        <v>6.0000000000000001E-3</v>
      </c>
      <c r="G43" s="19">
        <v>0.125</v>
      </c>
      <c r="H43" s="19">
        <v>7.8E-2</v>
      </c>
      <c r="I43" s="35">
        <f t="shared" si="7"/>
        <v>0.23699999999999999</v>
      </c>
      <c r="J43" s="36">
        <f t="shared" si="8"/>
        <v>0.13800000000000001</v>
      </c>
      <c r="K43" s="37">
        <f t="shared" si="1"/>
        <v>7.8E-2</v>
      </c>
      <c r="L43" s="22" t="s">
        <v>37</v>
      </c>
      <c r="M43" s="38">
        <f t="shared" si="2"/>
        <v>2.1000000000000001E-2</v>
      </c>
    </row>
    <row r="44" spans="2:13" ht="18" x14ac:dyDescent="0.25">
      <c r="B44" s="18" t="s">
        <v>23</v>
      </c>
      <c r="C44" s="19">
        <v>7.0000000000000001E-3</v>
      </c>
      <c r="D44" s="19">
        <v>8.0000000000000002E-3</v>
      </c>
      <c r="E44" s="19">
        <v>1.6E-2</v>
      </c>
      <c r="F44" s="19">
        <v>7.0000000000000001E-3</v>
      </c>
      <c r="G44" s="19">
        <v>0.123</v>
      </c>
      <c r="H44" s="19">
        <v>7.3999999999999996E-2</v>
      </c>
      <c r="I44" s="35">
        <f t="shared" si="7"/>
        <v>0.23499999999999999</v>
      </c>
      <c r="J44" s="36">
        <f t="shared" si="8"/>
        <v>0.14499999999999999</v>
      </c>
      <c r="K44" s="37">
        <f t="shared" si="1"/>
        <v>7.3999999999999996E-2</v>
      </c>
      <c r="L44" s="22" t="s">
        <v>37</v>
      </c>
      <c r="M44" s="38">
        <f t="shared" si="2"/>
        <v>1.6E-2</v>
      </c>
    </row>
    <row r="45" spans="2:13" ht="18" x14ac:dyDescent="0.25">
      <c r="B45" s="18" t="s">
        <v>24</v>
      </c>
      <c r="C45" s="19">
        <v>4.0000000000000001E-3</v>
      </c>
      <c r="D45" s="19">
        <v>4.0000000000000001E-3</v>
      </c>
      <c r="E45" s="19">
        <v>2.7E-2</v>
      </c>
      <c r="F45" s="19">
        <v>2E-3</v>
      </c>
      <c r="G45" s="19">
        <v>0.13600000000000001</v>
      </c>
      <c r="H45" s="19">
        <v>6.7000000000000004E-2</v>
      </c>
      <c r="I45" s="35">
        <f t="shared" si="7"/>
        <v>0.24000000000000002</v>
      </c>
      <c r="J45" s="36">
        <f t="shared" si="8"/>
        <v>0.14600000000000002</v>
      </c>
      <c r="K45" s="37">
        <f t="shared" si="1"/>
        <v>6.7000000000000004E-2</v>
      </c>
      <c r="L45" s="22" t="s">
        <v>37</v>
      </c>
      <c r="M45" s="38">
        <f t="shared" si="2"/>
        <v>2.7E-2</v>
      </c>
    </row>
    <row r="46" spans="2:13" ht="18.75" thickBot="1" x14ac:dyDescent="0.3">
      <c r="B46" s="24" t="s">
        <v>25</v>
      </c>
      <c r="C46" s="25">
        <v>0</v>
      </c>
      <c r="D46" s="25">
        <v>6.0000000000000001E-3</v>
      </c>
      <c r="E46" s="25">
        <v>0.02</v>
      </c>
      <c r="F46" s="25">
        <v>6.0000000000000001E-3</v>
      </c>
      <c r="G46" s="25">
        <v>0.10199999999999999</v>
      </c>
      <c r="H46" s="25">
        <v>0.05</v>
      </c>
      <c r="I46" s="39">
        <f t="shared" si="7"/>
        <v>0.184</v>
      </c>
      <c r="J46" s="40">
        <f t="shared" si="8"/>
        <v>0.11399999999999999</v>
      </c>
      <c r="K46" s="41">
        <f t="shared" si="1"/>
        <v>0.05</v>
      </c>
      <c r="L46" s="28" t="s">
        <v>37</v>
      </c>
      <c r="M46" s="42">
        <f t="shared" si="2"/>
        <v>0.02</v>
      </c>
    </row>
  </sheetData>
  <sheetProtection password="F5E7" sheet="1" objects="1" scenarios="1"/>
  <mergeCells count="16">
    <mergeCell ref="B7:M8"/>
    <mergeCell ref="C39:H39"/>
    <mergeCell ref="I39:I40"/>
    <mergeCell ref="C33:H33"/>
    <mergeCell ref="I33:I34"/>
    <mergeCell ref="C26:H26"/>
    <mergeCell ref="I26:I27"/>
    <mergeCell ref="B39:B40"/>
    <mergeCell ref="B33:B34"/>
    <mergeCell ref="B26:B27"/>
    <mergeCell ref="B19:B20"/>
    <mergeCell ref="C19:H19"/>
    <mergeCell ref="I19:I20"/>
    <mergeCell ref="B9:B10"/>
    <mergeCell ref="C9:H9"/>
    <mergeCell ref="I9:I10"/>
  </mergeCells>
  <pageMargins left="0.7" right="0.7" top="0.75" bottom="0.75" header="0.3" footer="0.3"/>
  <pageSetup paperSize="9" scale="5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775420-FCDD-46F4-B0C0-6330E97E6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Annexe I - BMW Generation</vt:lpstr>
      <vt:lpstr>'Annexe I - BMW Generation'!Print_Area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Rintu</dc:creator>
  <cp:lastModifiedBy>Alex Rintu</cp:lastModifiedBy>
  <cp:lastPrinted>2014-03-18T02:29:42Z</cp:lastPrinted>
  <dcterms:created xsi:type="dcterms:W3CDTF">2014-03-06T04:12:49Z</dcterms:created>
  <dcterms:modified xsi:type="dcterms:W3CDTF">2014-03-18T10:46:38Z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TC040142129991</vt:lpwstr>
  </property>
</Properties>
</file>